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table+xml" PartName="/xl/tables/table3.xml"/>
  <Override ContentType="application/vnd.openxmlformats-officedocument.spreadsheetml.table+xml" PartName="/xl/tables/table4.xml"/>
  <Override ContentType="application/vnd.openxmlformats-officedocument.spreadsheetml.table+xml" PartName="/xl/tables/table5.xml"/>
  <Override ContentType="application/vnd.openxmlformats-officedocument.spreadsheetml.table+xml" PartName="/xl/tables/table6.xml"/>
  <Override ContentType="application/vnd.openxmlformats-officedocument.spreadsheetml.table+xml" PartName="/xl/tables/table7.xml"/>
  <Override ContentType="application/vnd.openxmlformats-officedocument.spreadsheetml.table+xml" PartName="/xl/tables/table8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Orçamento" sheetId="1" r:id="rId2"/>
    <sheet name="7" sheetId="2" r:id="rId3"/>
    <sheet name="7.1" sheetId="3" r:id="rId4"/>
    <sheet name="7.2" sheetId="4" r:id="rId5"/>
    <sheet name="7.3" sheetId="5" r:id="rId6"/>
    <sheet name="7.4" sheetId="6" r:id="rId7"/>
    <sheet name="7.1E" sheetId="7" r:id="rId8"/>
    <sheet name="7.2E" sheetId="8" r:id="rId9"/>
    <sheet name="7.3E" sheetId="9" r:id="rId10"/>
    <sheet name="7.4E" sheetId="10" r:id="rId11"/>
  </sheets>
  <calcPr fullCalcOnLoad="1"/>
</workbook>
</file>

<file path=xl/sharedStrings.xml><?xml version="1.0" encoding="utf-8"?>
<sst xmlns="http://schemas.openxmlformats.org/spreadsheetml/2006/main" count="109" uniqueCount="109">
  <si>
    <t>BE-PMSa-MOD-ORC-AUTISTA-EX-000-R00-ONERADO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</si>
  <si>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</si>
  <si>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</si>
  <si>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</si>
  <si>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</si>
  <si>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</si>
  <si>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</si>
  <si>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</si>
  <si>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</si>
  <si>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</si>
  <si>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7</t>
  </si>
  <si>
    <t>SERVIÇOS DE PARQUES E JARDINS</t>
  </si>
  <si>
    <t>7.1</t>
  </si>
  <si>
    <t>09.001.0001-1</t>
  </si>
  <si>
    <t>EMOP</t>
  </si>
  <si>
    <t>PLANTIO GRAMA EM PLACAS</t>
  </si>
  <si>
    <t>m²</t>
  </si>
  <si>
    <t>5716,10</t>
  </si>
  <si>
    <t>7.2</t>
  </si>
  <si>
    <t>09.006.0030-0</t>
  </si>
  <si>
    <t>ATERRO COM TERRA PRETA VEGETAL,PARA EXECUCAO DE GRAMADOS</t>
  </si>
  <si>
    <t>m³</t>
  </si>
  <si>
    <t>77,04</t>
  </si>
  <si>
    <t>7.3</t>
  </si>
  <si>
    <t>09.006.0032-0</t>
  </si>
  <si>
    <t>TERRA ESTRUMADA,INCLUSIVE CARGA,TRANSPORTE E DESCARGA.FORNEC IMENTO</t>
  </si>
  <si>
    <t>285,81</t>
  </si>
  <si>
    <t>7.4</t>
  </si>
  <si>
    <t>13.365.0150-0</t>
  </si>
  <si>
    <t>PEITORIL EM GRANITO CINZA CORUMBA,2CM DE ESPESSURA,LARGURA D E 15 A 18CM,ASSENTADO COM NATA DE CIMENTO SOBRE ARGAMASSA DE CIMENTO,SAIBRO E AREIA,NO TRACO 1:3:3 E REJUNTAMENTO COM CI MENTO BRANCO 3%-DESGASTE DE FERRAMENTAS E EPI</t>
  </si>
  <si>
    <t>m</t>
  </si>
  <si>
    <t>285,77</t>
  </si>
  <si>
    <t>5716,1</t>
  </si>
  <si>
    <t>Resumo do Critério</t>
  </si>
  <si>
    <t>Tipo</t>
  </si>
  <si>
    <t>Elementos</t>
  </si>
  <si>
    <t>Nome do Subcritério</t>
  </si>
  <si>
    <t>Categoria</t>
  </si>
  <si>
    <t>Pisos (Área)</t>
  </si>
  <si>
    <t/>
  </si>
  <si>
    <t>Adicionar a</t>
  </si>
  <si>
    <t>Seleção</t>
  </si>
  <si>
    <t>Área</t>
  </si>
  <si>
    <t>Filtro de Família</t>
  </si>
  <si>
    <t>Família</t>
  </si>
  <si>
    <t>Piso</t>
  </si>
  <si>
    <t>BE-MT-PI-GRAMA-SÃOCARLOS</t>
  </si>
  <si>
    <t>Ou</t>
  </si>
  <si>
    <t>Filtro de Parâmetro</t>
  </si>
  <si>
    <t>Comparação</t>
  </si>
  <si>
    <t>Valor</t>
  </si>
  <si>
    <t>Parâmetro</t>
  </si>
  <si>
    <t>Igual a</t>
  </si>
  <si>
    <t>Plantio de grama em placas, tipo São Carlos, Batatais, Larga e Santo Agostinho, inclusive compra e arrancamento no local de origem, carga, transporte, descarga e preparo do terreno.</t>
  </si>
  <si>
    <t>E</t>
  </si>
  <si>
    <t>Pisos</t>
  </si>
  <si>
    <t>Volume</t>
  </si>
  <si>
    <t>BE-MT-PI-ATERRO 60</t>
  </si>
  <si>
    <t>BE-MT-PI-ATERRO</t>
  </si>
  <si>
    <t>BE-MT-PI-ATERRO 0</t>
  </si>
  <si>
    <t>Pisos (Volume)</t>
  </si>
  <si>
    <t>Filtro de Fase</t>
  </si>
  <si>
    <t>Criado em</t>
  </si>
  <si>
    <t>Demolido em</t>
  </si>
  <si>
    <t>------</t>
  </si>
  <si>
    <t>Pisos (Comprimento)</t>
  </si>
  <si>
    <t>Comprimento</t>
  </si>
  <si>
    <t>BE-SO-JARDINEIRA_CINZA_ANDORINHA_2CM 2</t>
  </si>
  <si>
    <t>Projeto</t>
  </si>
  <si>
    <t>Vínculo</t>
  </si>
  <si>
    <t>Elemento</t>
  </si>
  <si>
    <t>Id do Revit</t>
  </si>
  <si>
    <t>Totais:</t>
  </si>
  <si>
    <t>BE-PMSa-MOD-ARQ-ESCOLAAUTISTA-EX-000-R02</t>
  </si>
  <si>
    <t>3810931</t>
  </si>
  <si>
    <t>3810935</t>
  </si>
  <si>
    <t>3811064</t>
  </si>
  <si>
    <t>3811092</t>
  </si>
  <si>
    <t>3892501</t>
  </si>
  <si>
    <t>3892505</t>
  </si>
  <si>
    <t>3892634</t>
  </si>
  <si>
    <t>3892662</t>
  </si>
  <si>
    <t>3779948</t>
  </si>
  <si>
    <t>3484684</t>
  </si>
  <si>
    <t>3380122</t>
  </si>
  <si>
    <t>4924786</t>
  </si>
  <si>
    <t>4925462</t>
  </si>
  <si>
    <t>3397926</t>
  </si>
  <si>
    <t>3379709</t>
  </si>
  <si>
    <t>3504731</t>
  </si>
  <si>
    <t>3777204</t>
  </si>
  <si>
    <t>3778460</t>
  </si>
  <si>
    <t>3810956</t>
  </si>
  <si>
    <t>3812021</t>
  </si>
  <si>
    <t>3892526</t>
  </si>
  <si>
    <t>3893588</t>
  </si>
  <si>
    <t>3484594</t>
  </si>
  <si>
    <t>3811057</t>
  </si>
  <si>
    <t>3811078</t>
  </si>
  <si>
    <t>3892627</t>
  </si>
  <si>
    <t>3892648</t>
  </si>
  <si>
    <t>3779958</t>
  </si>
  <si>
    <t>3379881</t>
  </si>
  <si>
    <t>3397968</t>
  </si>
  <si>
    <t>3379772</t>
  </si>
  <si>
    <t>3504697</t>
  </si>
  <si>
    <t>3777194</t>
  </si>
  <si>
    <t>3778453</t>
  </si>
  <si>
    <t>4730349</t>
  </si>
</sst>
</file>

<file path=xl/styles.xml><?xml version="1.0" encoding="utf-8"?>
<styleSheet xmlns="http://schemas.openxmlformats.org/spreadsheetml/2006/main">
  <numFmts count="0"/>
  <fonts count="5">
    <font>
      <sz val="11"/>
      <name val="Calibri"/>
    </font>
    <font>
      <sz val="9"/>
      <name val="Calibri"/>
    </font>
    <font>
      <b/>
      <sz val="11"/>
      <name val="Calibri"/>
    </font>
    <font>
      <b/>
      <sz val="8"/>
      <name val="Calibri"/>
    </font>
    <font>
      <b/>
      <sz val="14"/>
      <name val="Calibri"/>
    </font>
  </fonts>
  <fills count="8">
    <fill>
      <patternFill patternType="none"/>
    </fill>
    <fill>
      <patternFill patternType="gray125"/>
    </fill>
    <fill>
      <patternFill patternType="solid">
        <fgColor rgb="FFD6D6D6" tint="0"/>
      </patternFill>
    </fill>
    <fill>
      <patternFill patternType="solid">
        <fgColor rgb="FFD8ECF6" tint="0"/>
      </patternFill>
    </fill>
    <fill>
      <patternFill patternType="solid">
        <fgColor rgb="FFDFF0D8" tint="0"/>
      </patternFill>
    </fill>
    <fill>
      <patternFill patternType="solid">
        <fgColor rgb="FFA9C1EC" tint="0"/>
      </patternFill>
    </fill>
    <fill>
      <patternFill patternType="solid">
        <fgColor rgb="FFD9E1F2" tint="0"/>
      </patternFill>
    </fill>
    <fill>
      <patternFill patternType="solid">
        <fgColor rgb="FFEDEDED" tint="0"/>
      </patternFill>
    </fill>
  </fills>
  <borders count="2">
    <border>
      <left/>
      <right/>
      <top/>
      <bottom/>
      <diagonal/>
    </border>
    <border>
      <left style="thin">
        <color rgb="FFCCCCCC" tint="0"/>
      </left>
      <right style="thin">
        <color rgb="FFCCCCCC" tint="0"/>
      </right>
      <top style="thin">
        <color rgb="FFCCCCCC" tint="0"/>
      </top>
      <bottom style="thin">
        <color rgb="FFCCCCCC" tint="0"/>
      </bottom>
      <diagonal/>
    </border>
  </borders>
  <cellStyleXfs count="8">
    <xf numFmtId="0" fontId="0"/>
    <xf numFmtId="0" fontId="1">
      <alignment wrapText="1"/>
    </xf>
    <xf numFmtId="0" fontId="1">
      <alignment horizontal="left" vertical="center"/>
    </xf>
    <xf numFmtId="0" fontId="0">
      <alignment wrapText="1"/>
    </xf>
    <xf numFmtId="0" fontId="3">
      <alignment wrapText="1"/>
    </xf>
    <xf numFmtId="0" fontId="4">
      <alignment horizontal="center" vertical="center"/>
    </xf>
    <xf numFmtId="0" fontId="3">
      <alignment horizontal="center" wrapText="1"/>
    </xf>
    <xf numFmtId="0" fontId="2">
      <alignment horizontal="center" wrapText="1"/>
    </xf>
  </cellStyleXfs>
  <cellXfs count="24">
    <xf numFmtId="0" applyNumberFormat="1" fontId="0" applyFont="1" xfId="0" applyProtection="1"/>
    <xf numFmtId="0" applyNumberFormat="1" fontId="1" applyFont="1" xfId="1" applyProtection="1">
      <alignment wrapText="1"/>
    </xf>
    <xf numFmtId="0" applyNumberFormat="1" fontId="1" applyFont="1" xfId="2" applyProtection="1" applyAlignment="1">
      <alignment horizontal="left" vertical="center"/>
    </xf>
    <xf numFmtId="0" applyNumberFormat="1" fontId="0" applyFont="1" xfId="3" applyProtection="1">
      <alignment wrapText="1"/>
    </xf>
    <xf numFmtId="0" applyNumberFormat="1" fontId="3" applyFont="1" xfId="4" applyProtection="1">
      <alignment wrapText="1"/>
    </xf>
    <xf numFmtId="0" applyNumberFormat="1" fontId="4" applyFont="1" xfId="5" applyProtection="1" applyAlignment="1">
      <alignment horizontal="center" vertical="center"/>
    </xf>
    <xf numFmtId="0" applyNumberFormat="1" fontId="3" applyFont="1" xfId="6" applyProtection="1" applyAlignment="1">
      <alignment horizontal="center" wrapText="1"/>
    </xf>
    <xf numFmtId="0" applyNumberFormat="1" fontId="2" applyFont="1" xfId="7" applyProtection="1" applyAlignment="1">
      <alignment horizontal="center" wrapText="1"/>
    </xf>
    <xf numFmtId="0" applyNumberFormat="1" fontId="2" applyFont="1" xfId="7" applyProtection="1" applyAlignment="1">
      <alignment horizontal="center" vertical="center" wrapText="1"/>
    </xf>
    <xf numFmtId="0" applyNumberFormat="1" fontId="2" applyFont="1" fillId="2" applyFill="1" borderId="1" applyBorder="1" xfId="7" applyProtection="1" applyAlignment="1">
      <alignment horizontal="center" vertical="center" wrapText="1"/>
    </xf>
    <xf numFmtId="0" applyNumberFormat="1" fontId="1" applyFont="1" fillId="3" applyFill="1" borderId="1" applyBorder="1" xfId="1" applyProtection="1">
      <alignment wrapText="1"/>
    </xf>
    <xf numFmtId="0" applyNumberFormat="1" fontId="0" applyFont="1" fillId="3" applyFill="1" borderId="1" applyBorder="1" xfId="0" applyProtection="1"/>
    <xf numFmtId="0" applyNumberFormat="1" fontId="1" applyFont="1" fillId="4" applyFill="1" borderId="1" applyBorder="1" xfId="1" applyProtection="1">
      <alignment wrapText="1"/>
    </xf>
    <xf numFmtId="0" applyNumberFormat="1" fontId="1" applyFont="1" fillId="4" applyFill="1" borderId="1" applyBorder="1" xfId="1" applyProtection="1" applyAlignment="1">
      <alignment horizontal="right" wrapText="1"/>
    </xf>
    <xf numFmtId="0" applyNumberFormat="1" fontId="2" applyFont="1" fillId="5" applyFill="1" borderId="1" applyBorder="1" xfId="7" applyProtection="1" applyAlignment="1">
      <alignment horizontal="center" wrapText="1"/>
    </xf>
    <xf numFmtId="0" applyNumberFormat="1" fontId="0" applyFont="1" fillId="6" applyFill="1" borderId="1" applyBorder="1" xfId="0" applyProtection="1" applyAlignment="1">
      <alignment horizontal="center"/>
    </xf>
    <xf numFmtId="0" applyNumberFormat="1" fontId="0" applyFont="1" borderId="1" applyBorder="1" xfId="0" applyProtection="1"/>
    <xf numFmtId="0" applyNumberFormat="1" fontId="1" applyFont="1" borderId="1" applyBorder="1" xfId="1" applyProtection="1">
      <alignment wrapText="1"/>
    </xf>
    <xf numFmtId="0" applyNumberFormat="1" fontId="2" applyFont="1" fillId="2" applyFill="1" borderId="1" applyBorder="1" xfId="7" applyProtection="1" applyAlignment="1">
      <alignment horizontal="center" wrapText="1"/>
    </xf>
    <xf numFmtId="0" applyNumberFormat="1" fontId="0" applyFont="1" fillId="2" applyFill="1" borderId="1" applyBorder="1" xfId="0" applyProtection="1"/>
    <xf numFmtId="0" applyNumberFormat="1" fontId="2" applyFont="1" fillId="7" applyFill="1" borderId="1" applyBorder="1" xfId="7" applyProtection="1" applyAlignment="1">
      <alignment horizontal="center" wrapText="1"/>
    </xf>
    <xf numFmtId="0" applyNumberFormat="1" fontId="0" applyFont="1" fillId="7" applyFill="1" borderId="1" applyBorder="1" xfId="3" applyProtection="1">
      <alignment wrapText="1"/>
    </xf>
    <xf numFmtId="0" applyNumberFormat="1" fontId="0" applyFont="1" fillId="2" applyFill="1" borderId="1" applyBorder="1" xfId="3" applyProtection="1">
      <alignment wrapText="1"/>
    </xf>
    <xf numFmtId="0" applyNumberFormat="1" fontId="0" applyFont="1" fillId="7" applyFill="1" borderId="1" applyBorder="1" xfId="3" applyProtection="1" applyAlignment="1">
      <alignment horizontal="center" wrapText="1"/>
    </xf>
  </cellXfs>
  <cellStyles count="8">
    <cellStyle name="Normal" xfId="0" builtinId="0"/>
    <cellStyle name="styleRegular" xfId="1"/>
    <cellStyle name="styleRegular9UR" xfId="2"/>
    <cellStyle name="styleRegular11" xfId="3"/>
    <cellStyle name="styleBold" xfId="4"/>
    <cellStyle name="styleBold14UR" xfId="5"/>
    <cellStyle name="styleBoldRegular" xfId="6"/>
    <cellStyle name="styleBold11" xfId="7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Criteria_Summary7.1" displayName="Criteria_Summary7.1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id="2" name="Criteria_Summary7.2" displayName="Criteria_Summary7.2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id="3" name="Criteria_Summary7.3" displayName="Criteria_Summary7.3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id="4" name="Criteria_Summary7.4" displayName="Criteria_Summary7.4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id="5" name="Elements7_11" displayName="Elements7_11" ref="A6:E25" headerRowCount="1" totalsRowCount="1" totalsRowCellStyle="styleRegular">
  <autoFilter ref="A6:E24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id="6" name="Elements7_21" displayName="Elements7_21" ref="A6:E23" headerRowCount="1" totalsRowCount="1" totalsRowCellStyle="styleRegular">
  <autoFilter ref="A6:E22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id="7" name="Elements7_31" displayName="Elements7_31" ref="A6:E25" headerRowCount="1" totalsRowCount="1" totalsRowCellStyle="styleRegular">
  <autoFilter ref="A6:E24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id="8" name="Elements7_41" displayName="Elements7_4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hyperlink" Target="#&apos;7&apos;!A1" TargetMode="External"/><Relationship Id="rId2" Type="http://schemas.openxmlformats.org/officeDocument/2006/relationships/hyperlink" Target="#&apos;7.1&apos;!A1" TargetMode="External"/><Relationship Id="rId3" Type="http://schemas.openxmlformats.org/officeDocument/2006/relationships/hyperlink" Target="#&apos;7.1E&apos;!A1" TargetMode="External"/><Relationship Id="rId4" Type="http://schemas.openxmlformats.org/officeDocument/2006/relationships/hyperlink" Target="#&apos;7.2&apos;!A1" TargetMode="External"/><Relationship Id="rId5" Type="http://schemas.openxmlformats.org/officeDocument/2006/relationships/hyperlink" Target="#&apos;7.2E&apos;!A1" TargetMode="External"/><Relationship Id="rId6" Type="http://schemas.openxmlformats.org/officeDocument/2006/relationships/hyperlink" Target="#&apos;7.3&apos;!A1" TargetMode="External"/><Relationship Id="rId7" Type="http://schemas.openxmlformats.org/officeDocument/2006/relationships/hyperlink" Target="#&apos;7.3E&apos;!A1" TargetMode="External"/><Relationship Id="rId8" Type="http://schemas.openxmlformats.org/officeDocument/2006/relationships/hyperlink" Target="#&apos;7.4&apos;!A1" TargetMode="External"/><Relationship Id="rId9" Type="http://schemas.openxmlformats.org/officeDocument/2006/relationships/hyperlink" Target="#&apos;7.4E&apos;!A1" TargetMode="External"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table" Target="../tables/table8.xml"/><Relationship Id="rId2" Type="http://schemas.openxmlformats.org/officeDocument/2006/relationships/hyperlink" Target="#&apos;7.4&apos;!A1" TargetMode="External"/><Relationship Id="rId3" Type="http://schemas.openxmlformats.org/officeDocument/2006/relationships/hyperlink" Target="#&apos;7.4&apos;!A1" TargetMode="External"/><Relationship Id="rId4" Type="http://schemas.openxmlformats.org/officeDocument/2006/relationships/hyperlink" Target="#&apos;7.4&apos;!A1" TargetMode="External"/><Relationship Id="rId5" Type="http://schemas.openxmlformats.org/officeDocument/2006/relationships/hyperlink" Target="#&apos;7.4&apos;!A1" TargetMode="External"/><Relationship Id="rId6" Type="http://schemas.openxmlformats.org/officeDocument/2006/relationships/hyperlink" Target="#&apos;7.4&apos;!A1" TargetMode="External"/><Relationship Id="rId7" Type="http://schemas.openxmlformats.org/officeDocument/2006/relationships/hyperlink" Target="#&apos;7.4&apos;!A1" TargetMode="External"/><Relationship Id="rId8" Type="http://schemas.openxmlformats.org/officeDocument/2006/relationships/hyperlink" Target="#&apos;7.4&apos;!A1" TargetMode="External"/><Relationship Id="rId9" Type="http://schemas.openxmlformats.org/officeDocument/2006/relationships/hyperlink" Target="#&apos;7.4&apos;!A1" TargetMode="External"/><Relationship Id="rId10" Type="http://schemas.openxmlformats.org/officeDocument/2006/relationships/hyperlink" Target="#&apos;7.4&apos;!A1" TargetMode="External"/><Relationship Id="rId11" Type="http://schemas.openxmlformats.org/officeDocument/2006/relationships/hyperlink" Target="#&apos;7.4&apos;!A1" TargetMode="External"/><Relationship Id="rId12" Type="http://schemas.openxmlformats.org/officeDocument/2006/relationships/hyperlink" Target="#&apos;7.4&apos;!A1" TargetMode="External"/><Relationship Id="rId13" Type="http://schemas.openxmlformats.org/officeDocument/2006/relationships/hyperlink" Target="#&apos;7.4&apos;!A1" TargetMode="External"/><Relationship Id="rId14" Type="http://schemas.openxmlformats.org/officeDocument/2006/relationships/hyperlink" Target="#&apos;7.4&apos;!A1" TargetMode="External"/><Relationship Id="rId15" Type="http://schemas.openxmlformats.org/officeDocument/2006/relationships/hyperlink" Target="#&apos;7.4&apos;!A1" TargetMode="External"/><Relationship Id="rId16" Type="http://schemas.openxmlformats.org/officeDocument/2006/relationships/hyperlink" Target="#&apos;7.4&apos;!A1" TargetMode="External"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hyperlink" Target="#&apos;Or&#231;amento&apos;!A1" TargetMode="External"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hyperlink" Target="#&apos;7&apos;!A1" TargetMode="External"/><Relationship Id="rId3" Type="http://schemas.openxmlformats.org/officeDocument/2006/relationships/hyperlink" Target="#&apos;7.1E&apos;!A1" TargetMode="External"/><Relationship Id="rId4" Type="http://schemas.openxmlformats.org/officeDocument/2006/relationships/hyperlink" Target="#&apos;7.1E&apos;!A1" TargetMode="External"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table" Target="../tables/table2.xml"/><Relationship Id="rId2" Type="http://schemas.openxmlformats.org/officeDocument/2006/relationships/hyperlink" Target="#&apos;7&apos;!A1" TargetMode="External"/><Relationship Id="rId3" Type="http://schemas.openxmlformats.org/officeDocument/2006/relationships/hyperlink" Target="#&apos;7.2E&apos;!A1" TargetMode="External"/><Relationship Id="rId4" Type="http://schemas.openxmlformats.org/officeDocument/2006/relationships/hyperlink" Target="#&apos;7.2E&apos;!A1" TargetMode="External"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table" Target="../tables/table3.xml"/><Relationship Id="rId2" Type="http://schemas.openxmlformats.org/officeDocument/2006/relationships/hyperlink" Target="#&apos;7&apos;!A1" TargetMode="External"/><Relationship Id="rId3" Type="http://schemas.openxmlformats.org/officeDocument/2006/relationships/hyperlink" Target="#&apos;7.3E&apos;!A1" TargetMode="External"/><Relationship Id="rId4" Type="http://schemas.openxmlformats.org/officeDocument/2006/relationships/hyperlink" Target="#&apos;7.3E&apos;!A1" TargetMode="External"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table" Target="../tables/table4.xml"/><Relationship Id="rId2" Type="http://schemas.openxmlformats.org/officeDocument/2006/relationships/hyperlink" Target="#&apos;7&apos;!A1" TargetMode="External"/><Relationship Id="rId3" Type="http://schemas.openxmlformats.org/officeDocument/2006/relationships/hyperlink" Target="#&apos;7.4E&apos;!A1" TargetMode="External"/><Relationship Id="rId4" Type="http://schemas.openxmlformats.org/officeDocument/2006/relationships/hyperlink" Target="#&apos;7.4E&apos;!A1" TargetMode="External"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table" Target="../tables/table5.xml"/><Relationship Id="rId2" Type="http://schemas.openxmlformats.org/officeDocument/2006/relationships/hyperlink" Target="#&apos;7.1&apos;!A1" TargetMode="External"/><Relationship Id="rId3" Type="http://schemas.openxmlformats.org/officeDocument/2006/relationships/hyperlink" Target="#&apos;7.1&apos;!A1" TargetMode="External"/><Relationship Id="rId4" Type="http://schemas.openxmlformats.org/officeDocument/2006/relationships/hyperlink" Target="#&apos;7.1&apos;!A1" TargetMode="External"/><Relationship Id="rId5" Type="http://schemas.openxmlformats.org/officeDocument/2006/relationships/hyperlink" Target="#&apos;7.1&apos;!A1" TargetMode="External"/><Relationship Id="rId6" Type="http://schemas.openxmlformats.org/officeDocument/2006/relationships/hyperlink" Target="#&apos;7.1&apos;!A1" TargetMode="External"/><Relationship Id="rId7" Type="http://schemas.openxmlformats.org/officeDocument/2006/relationships/hyperlink" Target="#&apos;7.1&apos;!A1" TargetMode="External"/><Relationship Id="rId8" Type="http://schemas.openxmlformats.org/officeDocument/2006/relationships/hyperlink" Target="#&apos;7.1&apos;!A1" TargetMode="External"/><Relationship Id="rId9" Type="http://schemas.openxmlformats.org/officeDocument/2006/relationships/hyperlink" Target="#&apos;7.1&apos;!A1" TargetMode="External"/><Relationship Id="rId10" Type="http://schemas.openxmlformats.org/officeDocument/2006/relationships/hyperlink" Target="#&apos;7.1&apos;!A1" TargetMode="External"/><Relationship Id="rId11" Type="http://schemas.openxmlformats.org/officeDocument/2006/relationships/hyperlink" Target="#&apos;7.1&apos;!A1" TargetMode="External"/><Relationship Id="rId12" Type="http://schemas.openxmlformats.org/officeDocument/2006/relationships/hyperlink" Target="#&apos;7.1&apos;!A1" TargetMode="External"/><Relationship Id="rId13" Type="http://schemas.openxmlformats.org/officeDocument/2006/relationships/hyperlink" Target="#&apos;7.1&apos;!A1" TargetMode="External"/><Relationship Id="rId14" Type="http://schemas.openxmlformats.org/officeDocument/2006/relationships/hyperlink" Target="#&apos;7.1&apos;!A1" TargetMode="External"/><Relationship Id="rId15" Type="http://schemas.openxmlformats.org/officeDocument/2006/relationships/hyperlink" Target="#&apos;7.1&apos;!A1" TargetMode="External"/><Relationship Id="rId16" Type="http://schemas.openxmlformats.org/officeDocument/2006/relationships/hyperlink" Target="#&apos;7.1&apos;!A1" TargetMode="External"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table" Target="../tables/table6.xml"/><Relationship Id="rId2" Type="http://schemas.openxmlformats.org/officeDocument/2006/relationships/hyperlink" Target="#&apos;7.2&apos;!A1" TargetMode="External"/><Relationship Id="rId3" Type="http://schemas.openxmlformats.org/officeDocument/2006/relationships/hyperlink" Target="#&apos;7.2&apos;!A1" TargetMode="External"/><Relationship Id="rId4" Type="http://schemas.openxmlformats.org/officeDocument/2006/relationships/hyperlink" Target="#&apos;7.2&apos;!A1" TargetMode="External"/><Relationship Id="rId5" Type="http://schemas.openxmlformats.org/officeDocument/2006/relationships/hyperlink" Target="#&apos;7.2&apos;!A1" TargetMode="External"/><Relationship Id="rId6" Type="http://schemas.openxmlformats.org/officeDocument/2006/relationships/hyperlink" Target="#&apos;7.2&apos;!A1" TargetMode="External"/><Relationship Id="rId7" Type="http://schemas.openxmlformats.org/officeDocument/2006/relationships/hyperlink" Target="#&apos;7.2&apos;!A1" TargetMode="External"/><Relationship Id="rId8" Type="http://schemas.openxmlformats.org/officeDocument/2006/relationships/hyperlink" Target="#&apos;7.2&apos;!A1" TargetMode="External"/><Relationship Id="rId9" Type="http://schemas.openxmlformats.org/officeDocument/2006/relationships/hyperlink" Target="#&apos;7.2&apos;!A1" TargetMode="External"/><Relationship Id="rId10" Type="http://schemas.openxmlformats.org/officeDocument/2006/relationships/hyperlink" Target="#&apos;7.2&apos;!A1" TargetMode="External"/><Relationship Id="rId11" Type="http://schemas.openxmlformats.org/officeDocument/2006/relationships/hyperlink" Target="#&apos;7.2&apos;!A1" TargetMode="External"/><Relationship Id="rId12" Type="http://schemas.openxmlformats.org/officeDocument/2006/relationships/hyperlink" Target="#&apos;7.2&apos;!A1" TargetMode="External"/><Relationship Id="rId13" Type="http://schemas.openxmlformats.org/officeDocument/2006/relationships/hyperlink" Target="#&apos;7.2&apos;!A1" TargetMode="External"/><Relationship Id="rId14" Type="http://schemas.openxmlformats.org/officeDocument/2006/relationships/hyperlink" Target="#&apos;7.2&apos;!A1" TargetMode="External"/><Relationship Id="rId15" Type="http://schemas.openxmlformats.org/officeDocument/2006/relationships/hyperlink" Target="#&apos;7.2&apos;!A1" TargetMode="External"/><Relationship Id="rId16" Type="http://schemas.openxmlformats.org/officeDocument/2006/relationships/hyperlink" Target="#&apos;7.2&apos;!A1" TargetMode="External"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table" Target="../tables/table7.xml"/><Relationship Id="rId2" Type="http://schemas.openxmlformats.org/officeDocument/2006/relationships/hyperlink" Target="#&apos;7.3&apos;!A1" TargetMode="External"/><Relationship Id="rId3" Type="http://schemas.openxmlformats.org/officeDocument/2006/relationships/hyperlink" Target="#&apos;7.3&apos;!A1" TargetMode="External"/><Relationship Id="rId4" Type="http://schemas.openxmlformats.org/officeDocument/2006/relationships/hyperlink" Target="#&apos;7.3&apos;!A1" TargetMode="External"/><Relationship Id="rId5" Type="http://schemas.openxmlformats.org/officeDocument/2006/relationships/hyperlink" Target="#&apos;7.3&apos;!A1" TargetMode="External"/><Relationship Id="rId6" Type="http://schemas.openxmlformats.org/officeDocument/2006/relationships/hyperlink" Target="#&apos;7.3&apos;!A1" TargetMode="External"/><Relationship Id="rId7" Type="http://schemas.openxmlformats.org/officeDocument/2006/relationships/hyperlink" Target="#&apos;7.3&apos;!A1" TargetMode="External"/><Relationship Id="rId8" Type="http://schemas.openxmlformats.org/officeDocument/2006/relationships/hyperlink" Target="#&apos;7.3&apos;!A1" TargetMode="External"/><Relationship Id="rId9" Type="http://schemas.openxmlformats.org/officeDocument/2006/relationships/hyperlink" Target="#&apos;7.3&apos;!A1" TargetMode="External"/><Relationship Id="rId10" Type="http://schemas.openxmlformats.org/officeDocument/2006/relationships/hyperlink" Target="#&apos;7.3&apos;!A1" TargetMode="External"/><Relationship Id="rId11" Type="http://schemas.openxmlformats.org/officeDocument/2006/relationships/hyperlink" Target="#&apos;7.3&apos;!A1" TargetMode="External"/><Relationship Id="rId12" Type="http://schemas.openxmlformats.org/officeDocument/2006/relationships/hyperlink" Target="#&apos;7.3&apos;!A1" TargetMode="External"/><Relationship Id="rId13" Type="http://schemas.openxmlformats.org/officeDocument/2006/relationships/hyperlink" Target="#&apos;7.3&apos;!A1" TargetMode="External"/><Relationship Id="rId14" Type="http://schemas.openxmlformats.org/officeDocument/2006/relationships/hyperlink" Target="#&apos;7.3&apos;!A1" TargetMode="External"/><Relationship Id="rId15" Type="http://schemas.openxmlformats.org/officeDocument/2006/relationships/hyperlink" Target="#&apos;7.3&apos;!A1" TargetMode="External"/><Relationship Id="rId16" Type="http://schemas.openxmlformats.org/officeDocument/2006/relationships/hyperlink" Target="#&apos;7.3&apos;!A1" TargetMode="Externa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I1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8" t="s">
        <v>0</v>
      </c>
      <c r="B1" s="8" t="s">
        <v>0</v>
      </c>
      <c r="C1" s="8" t="s">
        <v>0</v>
      </c>
      <c r="D1" s="8" t="s">
        <v>0</v>
      </c>
      <c r="E1" s="8" t="s">
        <v>0</v>
      </c>
      <c r="F1" s="8" t="s">
        <v>0</v>
      </c>
      <c r="G1" s="8" t="s">
        <v>0</v>
      </c>
      <c r="H1" s="8" t="s">
        <v>0</v>
      </c>
      <c r="I1" s="8" t="s">
        <v>0</v>
      </c>
    </row>
    <row r="2">
      <c r="A2" s="8" t="s">
        <v>0</v>
      </c>
      <c r="B2" s="8" t="s">
        <v>0</v>
      </c>
      <c r="C2" s="8" t="s">
        <v>0</v>
      </c>
      <c r="D2" s="8" t="s">
        <v>0</v>
      </c>
      <c r="E2" s="8" t="s">
        <v>0</v>
      </c>
      <c r="F2" s="8" t="s">
        <v>0</v>
      </c>
      <c r="G2" s="8" t="s">
        <v>0</v>
      </c>
      <c r="H2" s="8" t="s">
        <v>0</v>
      </c>
      <c r="I2" s="8" t="s">
        <v>0</v>
      </c>
    </row>
    <row r="4">
      <c r="A4" s="9" t="s">
        <v>1</v>
      </c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 t="s">
        <v>8</v>
      </c>
      <c r="I4" s="9" t="s">
        <v>9</v>
      </c>
    </row>
    <row r="5">
      <c r="A5" s="10" t="s">
        <v>10</v>
      </c>
      <c r="B5" s="11"/>
      <c r="C5" s="11"/>
      <c r="D5" s="10" t="s">
        <v>11</v>
      </c>
      <c r="E5" s="11"/>
      <c r="F5" s="10">
        <v>1</v>
      </c>
      <c r="G5" s="11"/>
      <c r="H5" s="11"/>
      <c r="I5" s="10">
        <v>315740.60956050362</v>
      </c>
    </row>
    <row r="6">
      <c r="A6" s="12" t="s">
        <v>12</v>
      </c>
      <c r="B6" s="12" t="s">
        <v>13</v>
      </c>
      <c r="C6" s="12" t="s">
        <v>14</v>
      </c>
      <c r="D6" s="12" t="s">
        <v>15</v>
      </c>
      <c r="E6" s="12" t="s">
        <v>16</v>
      </c>
      <c r="F6" s="13" t="s">
        <v>17</v>
      </c>
      <c r="G6" s="12">
        <v>22.60755</v>
      </c>
      <c r="H6" s="12">
        <v>27.095148675</v>
      </c>
      <c r="I6" s="12">
        <v>154878.57934116753</v>
      </c>
    </row>
    <row r="7">
      <c r="A7" s="12" t="s">
        <v>18</v>
      </c>
      <c r="B7" s="12" t="s">
        <v>19</v>
      </c>
      <c r="C7" s="12" t="s">
        <v>14</v>
      </c>
      <c r="D7" s="12" t="s">
        <v>20</v>
      </c>
      <c r="E7" s="12" t="s">
        <v>21</v>
      </c>
      <c r="F7" s="13" t="s">
        <v>22</v>
      </c>
      <c r="G7" s="12">
        <v>343.60326</v>
      </c>
      <c r="H7" s="12">
        <v>411.80850711</v>
      </c>
      <c r="I7" s="12">
        <v>31725.727387754403</v>
      </c>
    </row>
    <row r="8">
      <c r="A8" s="12" t="s">
        <v>23</v>
      </c>
      <c r="B8" s="12" t="s">
        <v>24</v>
      </c>
      <c r="C8" s="12" t="s">
        <v>14</v>
      </c>
      <c r="D8" s="12" t="s">
        <v>25</v>
      </c>
      <c r="E8" s="12" t="s">
        <v>21</v>
      </c>
      <c r="F8" s="13" t="s">
        <v>26</v>
      </c>
      <c r="G8" s="12">
        <v>260</v>
      </c>
      <c r="H8" s="12">
        <v>311.61</v>
      </c>
      <c r="I8" s="12">
        <v>89061.2541</v>
      </c>
    </row>
    <row r="9">
      <c r="A9" s="12" t="s">
        <v>27</v>
      </c>
      <c r="B9" s="12" t="s">
        <v>28</v>
      </c>
      <c r="C9" s="12" t="s">
        <v>14</v>
      </c>
      <c r="D9" s="12" t="s">
        <v>29</v>
      </c>
      <c r="E9" s="12" t="s">
        <v>30</v>
      </c>
      <c r="F9" s="13" t="s">
        <v>31</v>
      </c>
      <c r="G9" s="12">
        <v>117.00903185</v>
      </c>
      <c r="H9" s="12">
        <v>140.235324672225</v>
      </c>
      <c r="I9" s="12">
        <v>40075.048731581737</v>
      </c>
    </row>
    <row r="10">
      <c r="I10" s="7">
        <v>315740.60956050362</v>
      </c>
    </row>
  </sheetData>
  <mergeCells>
    <mergeCell ref="A1:I2"/>
  </mergeCells>
  <hyperlinks>
    <hyperlink ref="A5" r:id="rId1"/>
    <hyperlink ref="A6" r:id="rId2"/>
    <hyperlink ref="F6" r:id="rId3"/>
    <hyperlink ref="A7" r:id="rId4"/>
    <hyperlink ref="F7" r:id="rId5"/>
    <hyperlink ref="A8" r:id="rId6"/>
    <hyperlink ref="F8" r:id="rId7"/>
    <hyperlink ref="A9" r:id="rId8"/>
    <hyperlink ref="F9" r:id="rId9"/>
  </hyperlinks>
  <headerFooter/>
</worksheet>
</file>

<file path=xl/worksheets/sheet10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29</v>
      </c>
      <c r="B1" s="9" t="s">
        <v>29</v>
      </c>
      <c r="C1" s="9" t="s">
        <v>29</v>
      </c>
      <c r="D1" s="9" t="s">
        <v>29</v>
      </c>
      <c r="E1" s="9" t="s">
        <v>29</v>
      </c>
    </row>
    <row r="2">
      <c r="A2" s="9" t="s">
        <v>29</v>
      </c>
      <c r="B2" s="9" t="s">
        <v>29</v>
      </c>
      <c r="C2" s="9" t="s">
        <v>29</v>
      </c>
      <c r="D2" s="9" t="s">
        <v>29</v>
      </c>
      <c r="E2" s="9" t="s">
        <v>29</v>
      </c>
    </row>
    <row r="4">
      <c r="A4" s="18" t="s">
        <v>65</v>
      </c>
      <c r="B4" s="18" t="s">
        <v>65</v>
      </c>
      <c r="C4" s="18" t="s">
        <v>65</v>
      </c>
      <c r="D4" s="18" t="s">
        <v>65</v>
      </c>
      <c r="E4" s="18" t="s">
        <v>65</v>
      </c>
    </row>
    <row r="5">
      <c r="A5" s="23" t="s">
        <v>39</v>
      </c>
      <c r="B5" s="23" t="s">
        <v>39</v>
      </c>
      <c r="C5" s="23" t="s">
        <v>39</v>
      </c>
      <c r="D5" s="23" t="s">
        <v>39</v>
      </c>
      <c r="E5" s="23" t="s">
        <v>39</v>
      </c>
    </row>
    <row r="6">
      <c r="A6" s="16" t="s">
        <v>68</v>
      </c>
      <c r="B6" s="16" t="s">
        <v>69</v>
      </c>
      <c r="C6" s="16" t="s">
        <v>70</v>
      </c>
      <c r="D6" s="16" t="s">
        <v>71</v>
      </c>
      <c r="E6" s="16" t="s">
        <v>72</v>
      </c>
    </row>
    <row r="7">
      <c r="A7" s="17" t="s">
        <v>73</v>
      </c>
      <c r="B7" s="17" t="s">
        <v>64</v>
      </c>
      <c r="C7" s="17" t="s">
        <v>67</v>
      </c>
      <c r="D7" s="17" t="s">
        <v>108</v>
      </c>
      <c r="E7" s="17">
        <v>285.77</v>
      </c>
    </row>
    <row r="8">
      <c r="A8" s="1" t="s">
        <v>39</v>
      </c>
      <c r="B8" s="1" t="s">
        <v>39</v>
      </c>
      <c r="C8" s="1">
        <f>SUBTOTAL(103,Elements7_41[Elemento])</f>
      </c>
      <c r="D8" s="1" t="s">
        <v>39</v>
      </c>
      <c r="E8" s="1">
        <f>SUBTOTAL(109,Elements7_41[Totais:])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.xml><?xml version="1.0" encoding="utf-8"?>
<worksheet xmlns:r="http://schemas.openxmlformats.org/officeDocument/2006/relationships" xmlns="http://schemas.openxmlformats.org/spreadsheetml/2006/main">
  <sheetPr>
    <tabColor rgb="FFD8ECF6"/>
  </sheetPr>
  <dimension ref="A1:I2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0" t="s">
        <v>10</v>
      </c>
      <c r="B2" s="11"/>
      <c r="C2" s="11"/>
      <c r="D2" s="10" t="s">
        <v>11</v>
      </c>
      <c r="E2" s="11"/>
      <c r="F2" s="10">
        <v>1</v>
      </c>
      <c r="G2" s="11"/>
      <c r="H2" s="11"/>
      <c r="I2" s="10">
        <v>315740.60956050362</v>
      </c>
    </row>
  </sheetData>
  <hyperlinks>
    <hyperlink ref="A2" r:id="rId1"/>
  </hyperlinks>
  <headerFooter/>
</worksheet>
</file>

<file path=xl/worksheets/sheet3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12</v>
      </c>
      <c r="B2" s="12" t="s">
        <v>13</v>
      </c>
      <c r="C2" s="12" t="s">
        <v>14</v>
      </c>
      <c r="D2" s="12" t="s">
        <v>15</v>
      </c>
      <c r="E2" s="12" t="s">
        <v>16</v>
      </c>
      <c r="F2" s="12" t="s">
        <v>32</v>
      </c>
      <c r="G2" s="12">
        <v>22.60755</v>
      </c>
      <c r="H2" s="12">
        <v>27.095148675</v>
      </c>
      <c r="I2" s="12">
        <v>154878.57934116753</v>
      </c>
    </row>
    <row r="5">
      <c r="A5" s="14" t="s">
        <v>33</v>
      </c>
      <c r="B5" s="14" t="s">
        <v>33</v>
      </c>
      <c r="C5" s="14" t="s">
        <v>33</v>
      </c>
      <c r="D5" s="14" t="s">
        <v>33</v>
      </c>
      <c r="E5" s="14" t="s">
        <v>33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34</v>
      </c>
      <c r="C7" s="16" t="s">
        <v>35</v>
      </c>
      <c r="D7" s="16" t="s">
        <v>36</v>
      </c>
      <c r="E7" s="16" t="s">
        <v>9</v>
      </c>
    </row>
    <row r="8">
      <c r="A8" s="17">
        <v>1</v>
      </c>
      <c r="B8" s="17" t="s">
        <v>37</v>
      </c>
      <c r="C8" s="17">
        <v>18</v>
      </c>
      <c r="D8" s="17" t="s">
        <v>38</v>
      </c>
      <c r="E8" s="17">
        <v>5716.09797601781</v>
      </c>
    </row>
    <row r="9">
      <c r="A9" s="17" t="s">
        <v>39</v>
      </c>
      <c r="B9" s="17" t="s">
        <v>39</v>
      </c>
      <c r="C9" s="17">
        <f>SUBTOTAL(109,Criteria_Summary7.1[Elementos])</f>
      </c>
      <c r="D9" s="17" t="s">
        <v>39</v>
      </c>
      <c r="E9" s="17">
        <f>SUBTOTAL(109,Criteria_Summary7.1[Total])</f>
      </c>
    </row>
    <row r="10">
      <c r="A10" s="18" t="s">
        <v>40</v>
      </c>
      <c r="B10" s="18">
        <v>0</v>
      </c>
      <c r="C10" s="19"/>
      <c r="D10" s="19"/>
      <c r="E10" s="18">
        <v>5716.1</v>
      </c>
    </row>
    <row r="13">
      <c r="A13" s="18" t="s">
        <v>38</v>
      </c>
      <c r="B13" s="18" t="s">
        <v>38</v>
      </c>
      <c r="C13" s="18" t="s">
        <v>38</v>
      </c>
      <c r="D13" s="18" t="s">
        <v>38</v>
      </c>
      <c r="E13" s="18" t="s">
        <v>38</v>
      </c>
    </row>
    <row r="14">
      <c r="A14" s="20"/>
      <c r="B14" s="20"/>
      <c r="C14" s="20"/>
      <c r="D14" s="20"/>
      <c r="E14" s="20"/>
    </row>
    <row r="15">
      <c r="A15" s="21" t="s">
        <v>34</v>
      </c>
      <c r="B15" s="21" t="s">
        <v>35</v>
      </c>
      <c r="C15" s="21" t="s">
        <v>41</v>
      </c>
      <c r="D15" s="21" t="s">
        <v>41</v>
      </c>
      <c r="E15" s="21" t="s">
        <v>9</v>
      </c>
    </row>
    <row r="16">
      <c r="A16" s="17" t="s">
        <v>37</v>
      </c>
      <c r="B16" s="17">
        <v>18</v>
      </c>
      <c r="C16" s="17" t="s">
        <v>42</v>
      </c>
      <c r="D16" s="17" t="s">
        <v>42</v>
      </c>
      <c r="E16" s="17">
        <v>5716.09797601781</v>
      </c>
    </row>
    <row r="18">
      <c r="A18" s="22" t="s">
        <v>43</v>
      </c>
      <c r="B18" s="22" t="s">
        <v>43</v>
      </c>
      <c r="C18" s="22" t="s">
        <v>43</v>
      </c>
      <c r="D18" s="22" t="s">
        <v>43</v>
      </c>
      <c r="E18" s="22" t="s">
        <v>43</v>
      </c>
    </row>
    <row r="19">
      <c r="A19" s="21" t="s">
        <v>44</v>
      </c>
      <c r="B19" s="21"/>
      <c r="C19" s="21"/>
      <c r="D19" s="21" t="s">
        <v>34</v>
      </c>
      <c r="E19" s="21"/>
    </row>
    <row r="20">
      <c r="A20" s="17" t="s">
        <v>45</v>
      </c>
      <c r="B20" s="17" t="s">
        <v>45</v>
      </c>
      <c r="C20" s="17" t="s">
        <v>45</v>
      </c>
      <c r="D20" s="17" t="s">
        <v>46</v>
      </c>
      <c r="E20" s="17" t="s">
        <v>47</v>
      </c>
    </row>
    <row r="22">
      <c r="A22" s="22" t="s">
        <v>48</v>
      </c>
      <c r="B22" s="22" t="s">
        <v>48</v>
      </c>
      <c r="C22" s="22" t="s">
        <v>48</v>
      </c>
      <c r="D22" s="22" t="s">
        <v>48</v>
      </c>
      <c r="E22" s="22" t="s">
        <v>48</v>
      </c>
    </row>
    <row r="23">
      <c r="A23" s="21" t="s">
        <v>34</v>
      </c>
      <c r="B23" s="21" t="s">
        <v>49</v>
      </c>
      <c r="C23" s="21" t="s">
        <v>50</v>
      </c>
      <c r="D23" s="21" t="s">
        <v>51</v>
      </c>
      <c r="E23" s="21"/>
    </row>
    <row r="24">
      <c r="A24" s="17" t="s">
        <v>34</v>
      </c>
      <c r="B24" s="17" t="s">
        <v>52</v>
      </c>
      <c r="C24" s="17" t="s">
        <v>53</v>
      </c>
      <c r="D24" s="17" t="s">
        <v>4</v>
      </c>
      <c r="E24" s="17" t="s">
        <v>54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  <mergeCell ref="A22:E22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4.xml><?xml version="1.0" encoding="utf-8"?>
<worksheet xmlns:r="http://schemas.openxmlformats.org/officeDocument/2006/relationships" xmlns="http://schemas.openxmlformats.org/spreadsheetml/2006/main">
  <sheetPr>
    <tabColor rgb="FFDFF0D8"/>
  </sheetPr>
  <dimension ref="A1:I22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18</v>
      </c>
      <c r="B2" s="12" t="s">
        <v>19</v>
      </c>
      <c r="C2" s="12" t="s">
        <v>14</v>
      </c>
      <c r="D2" s="12" t="s">
        <v>20</v>
      </c>
      <c r="E2" s="12" t="s">
        <v>21</v>
      </c>
      <c r="F2" s="12" t="s">
        <v>22</v>
      </c>
      <c r="G2" s="12">
        <v>343.60326</v>
      </c>
      <c r="H2" s="12">
        <v>411.80850711</v>
      </c>
      <c r="I2" s="12">
        <v>31725.727387754403</v>
      </c>
    </row>
    <row r="5">
      <c r="A5" s="14" t="s">
        <v>33</v>
      </c>
      <c r="B5" s="14" t="s">
        <v>33</v>
      </c>
      <c r="C5" s="14" t="s">
        <v>33</v>
      </c>
      <c r="D5" s="14" t="s">
        <v>33</v>
      </c>
      <c r="E5" s="14" t="s">
        <v>33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34</v>
      </c>
      <c r="C7" s="16" t="s">
        <v>35</v>
      </c>
      <c r="D7" s="16" t="s">
        <v>36</v>
      </c>
      <c r="E7" s="16" t="s">
        <v>9</v>
      </c>
    </row>
    <row r="8">
      <c r="A8" s="17">
        <v>1</v>
      </c>
      <c r="B8" s="17" t="s">
        <v>37</v>
      </c>
      <c r="C8" s="17">
        <v>16</v>
      </c>
      <c r="D8" s="17" t="s">
        <v>55</v>
      </c>
      <c r="E8" s="17">
        <v>77.035808070566347</v>
      </c>
    </row>
    <row r="9">
      <c r="A9" s="17" t="s">
        <v>39</v>
      </c>
      <c r="B9" s="17" t="s">
        <v>39</v>
      </c>
      <c r="C9" s="17">
        <f>SUBTOTAL(109,Criteria_Summary7.2[Elementos])</f>
      </c>
      <c r="D9" s="17" t="s">
        <v>39</v>
      </c>
      <c r="E9" s="17">
        <f>SUBTOTAL(109,Criteria_Summary7.2[Total])</f>
      </c>
    </row>
    <row r="10">
      <c r="A10" s="18" t="s">
        <v>40</v>
      </c>
      <c r="B10" s="18">
        <v>0</v>
      </c>
      <c r="C10" s="19"/>
      <c r="D10" s="19"/>
      <c r="E10" s="18">
        <v>77.04</v>
      </c>
    </row>
    <row r="13">
      <c r="A13" s="18" t="s">
        <v>55</v>
      </c>
      <c r="B13" s="18" t="s">
        <v>55</v>
      </c>
      <c r="C13" s="18" t="s">
        <v>55</v>
      </c>
      <c r="D13" s="18" t="s">
        <v>55</v>
      </c>
      <c r="E13" s="18" t="s">
        <v>55</v>
      </c>
    </row>
    <row r="14">
      <c r="A14" s="20"/>
      <c r="B14" s="20"/>
      <c r="C14" s="20"/>
      <c r="D14" s="20"/>
      <c r="E14" s="20"/>
    </row>
    <row r="15">
      <c r="A15" s="21" t="s">
        <v>34</v>
      </c>
      <c r="B15" s="21" t="s">
        <v>35</v>
      </c>
      <c r="C15" s="21" t="s">
        <v>41</v>
      </c>
      <c r="D15" s="21" t="s">
        <v>41</v>
      </c>
      <c r="E15" s="21" t="s">
        <v>9</v>
      </c>
    </row>
    <row r="16">
      <c r="A16" s="17" t="s">
        <v>37</v>
      </c>
      <c r="B16" s="17">
        <v>16</v>
      </c>
      <c r="C16" s="17" t="s">
        <v>56</v>
      </c>
      <c r="D16" s="17" t="s">
        <v>56</v>
      </c>
      <c r="E16" s="17">
        <v>77.035808070566347</v>
      </c>
    </row>
    <row r="18">
      <c r="A18" s="22" t="s">
        <v>43</v>
      </c>
      <c r="B18" s="22" t="s">
        <v>43</v>
      </c>
      <c r="C18" s="22" t="s">
        <v>43</v>
      </c>
      <c r="D18" s="22" t="s">
        <v>43</v>
      </c>
      <c r="E18" s="22" t="s">
        <v>43</v>
      </c>
    </row>
    <row r="19">
      <c r="A19" s="21" t="s">
        <v>44</v>
      </c>
      <c r="B19" s="21"/>
      <c r="C19" s="21"/>
      <c r="D19" s="21" t="s">
        <v>34</v>
      </c>
      <c r="E19" s="21"/>
    </row>
    <row r="20">
      <c r="A20" s="17" t="s">
        <v>45</v>
      </c>
      <c r="B20" s="17" t="s">
        <v>45</v>
      </c>
      <c r="C20" s="17" t="s">
        <v>45</v>
      </c>
      <c r="D20" s="17" t="s">
        <v>57</v>
      </c>
      <c r="E20" s="17" t="s">
        <v>47</v>
      </c>
    </row>
    <row r="21">
      <c r="A21" s="17" t="s">
        <v>45</v>
      </c>
      <c r="B21" s="17" t="s">
        <v>45</v>
      </c>
      <c r="C21" s="17" t="s">
        <v>45</v>
      </c>
      <c r="D21" s="17" t="s">
        <v>58</v>
      </c>
      <c r="E21" s="17" t="s">
        <v>47</v>
      </c>
    </row>
    <row r="22">
      <c r="A22" s="17" t="s">
        <v>45</v>
      </c>
      <c r="B22" s="17" t="s">
        <v>45</v>
      </c>
      <c r="C22" s="17" t="s">
        <v>45</v>
      </c>
      <c r="D22" s="17" t="s">
        <v>59</v>
      </c>
      <c r="E22" s="17" t="s">
        <v>47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  <mergeCell ref="A21:C21"/>
    <mergeCell ref="A22:C22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5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23</v>
      </c>
      <c r="B2" s="12" t="s">
        <v>24</v>
      </c>
      <c r="C2" s="12" t="s">
        <v>14</v>
      </c>
      <c r="D2" s="12" t="s">
        <v>25</v>
      </c>
      <c r="E2" s="12" t="s">
        <v>21</v>
      </c>
      <c r="F2" s="12" t="s">
        <v>26</v>
      </c>
      <c r="G2" s="12">
        <v>260</v>
      </c>
      <c r="H2" s="12">
        <v>311.61</v>
      </c>
      <c r="I2" s="12">
        <v>89061.2541</v>
      </c>
    </row>
    <row r="5">
      <c r="A5" s="14" t="s">
        <v>33</v>
      </c>
      <c r="B5" s="14" t="s">
        <v>33</v>
      </c>
      <c r="C5" s="14" t="s">
        <v>33</v>
      </c>
      <c r="D5" s="14" t="s">
        <v>33</v>
      </c>
      <c r="E5" s="14" t="s">
        <v>33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34</v>
      </c>
      <c r="C7" s="16" t="s">
        <v>35</v>
      </c>
      <c r="D7" s="16" t="s">
        <v>36</v>
      </c>
      <c r="E7" s="16" t="s">
        <v>9</v>
      </c>
    </row>
    <row r="8">
      <c r="A8" s="17">
        <v>1</v>
      </c>
      <c r="B8" s="17" t="s">
        <v>37</v>
      </c>
      <c r="C8" s="17">
        <v>18</v>
      </c>
      <c r="D8" s="17" t="s">
        <v>60</v>
      </c>
      <c r="E8" s="17">
        <v>285.81233808463509</v>
      </c>
    </row>
    <row r="9">
      <c r="A9" s="17" t="s">
        <v>39</v>
      </c>
      <c r="B9" s="17" t="s">
        <v>39</v>
      </c>
      <c r="C9" s="17">
        <f>SUBTOTAL(109,Criteria_Summary7.3[Elementos])</f>
      </c>
      <c r="D9" s="17" t="s">
        <v>39</v>
      </c>
      <c r="E9" s="17">
        <f>SUBTOTAL(109,Criteria_Summary7.3[Total])</f>
      </c>
    </row>
    <row r="10">
      <c r="A10" s="18" t="s">
        <v>40</v>
      </c>
      <c r="B10" s="18">
        <v>0</v>
      </c>
      <c r="C10" s="19"/>
      <c r="D10" s="19"/>
      <c r="E10" s="18">
        <v>285.81</v>
      </c>
    </row>
    <row r="13">
      <c r="A13" s="18" t="s">
        <v>60</v>
      </c>
      <c r="B13" s="18" t="s">
        <v>60</v>
      </c>
      <c r="C13" s="18" t="s">
        <v>60</v>
      </c>
      <c r="D13" s="18" t="s">
        <v>60</v>
      </c>
      <c r="E13" s="18" t="s">
        <v>60</v>
      </c>
    </row>
    <row r="14">
      <c r="A14" s="20"/>
      <c r="B14" s="20"/>
      <c r="C14" s="20"/>
      <c r="D14" s="20"/>
      <c r="E14" s="20"/>
    </row>
    <row r="15">
      <c r="A15" s="21" t="s">
        <v>34</v>
      </c>
      <c r="B15" s="21" t="s">
        <v>35</v>
      </c>
      <c r="C15" s="21" t="s">
        <v>41</v>
      </c>
      <c r="D15" s="21" t="s">
        <v>41</v>
      </c>
      <c r="E15" s="21" t="s">
        <v>9</v>
      </c>
    </row>
    <row r="16">
      <c r="A16" s="17" t="s">
        <v>37</v>
      </c>
      <c r="B16" s="17">
        <v>18</v>
      </c>
      <c r="C16" s="17" t="s">
        <v>56</v>
      </c>
      <c r="D16" s="17" t="s">
        <v>56</v>
      </c>
      <c r="E16" s="17">
        <v>285.81233808463509</v>
      </c>
    </row>
    <row r="18">
      <c r="A18" s="22" t="s">
        <v>61</v>
      </c>
      <c r="B18" s="22" t="s">
        <v>61</v>
      </c>
      <c r="C18" s="22" t="s">
        <v>61</v>
      </c>
      <c r="D18" s="22" t="s">
        <v>61</v>
      </c>
      <c r="E18" s="22" t="s">
        <v>61</v>
      </c>
    </row>
    <row r="19">
      <c r="A19" s="21" t="s">
        <v>62</v>
      </c>
      <c r="B19" s="21" t="s">
        <v>62</v>
      </c>
      <c r="C19" s="21" t="s">
        <v>62</v>
      </c>
      <c r="D19" s="21" t="s">
        <v>63</v>
      </c>
      <c r="E19" s="21"/>
    </row>
    <row r="20">
      <c r="A20" s="17"/>
      <c r="B20" s="17"/>
      <c r="C20" s="17"/>
      <c r="D20" s="17" t="s">
        <v>64</v>
      </c>
      <c r="E20" s="17" t="s">
        <v>47</v>
      </c>
    </row>
    <row r="22">
      <c r="A22" s="22" t="s">
        <v>43</v>
      </c>
      <c r="B22" s="22" t="s">
        <v>43</v>
      </c>
      <c r="C22" s="22" t="s">
        <v>43</v>
      </c>
      <c r="D22" s="22" t="s">
        <v>43</v>
      </c>
      <c r="E22" s="22" t="s">
        <v>43</v>
      </c>
    </row>
    <row r="23">
      <c r="A23" s="21" t="s">
        <v>44</v>
      </c>
      <c r="B23" s="21"/>
      <c r="C23" s="21"/>
      <c r="D23" s="21" t="s">
        <v>34</v>
      </c>
      <c r="E23" s="21"/>
    </row>
    <row r="24">
      <c r="A24" s="17" t="s">
        <v>45</v>
      </c>
      <c r="B24" s="17" t="s">
        <v>45</v>
      </c>
      <c r="C24" s="17" t="s">
        <v>45</v>
      </c>
      <c r="D24" s="17" t="s">
        <v>46</v>
      </c>
      <c r="E24" s="17" t="s">
        <v>47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6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27</v>
      </c>
      <c r="B2" s="12" t="s">
        <v>28</v>
      </c>
      <c r="C2" s="12" t="s">
        <v>14</v>
      </c>
      <c r="D2" s="12" t="s">
        <v>29</v>
      </c>
      <c r="E2" s="12" t="s">
        <v>30</v>
      </c>
      <c r="F2" s="12" t="s">
        <v>31</v>
      </c>
      <c r="G2" s="12">
        <v>117.00903185</v>
      </c>
      <c r="H2" s="12">
        <v>140.235324672225</v>
      </c>
      <c r="I2" s="12">
        <v>40075.048731581737</v>
      </c>
    </row>
    <row r="5">
      <c r="A5" s="14" t="s">
        <v>33</v>
      </c>
      <c r="B5" s="14" t="s">
        <v>33</v>
      </c>
      <c r="C5" s="14" t="s">
        <v>33</v>
      </c>
      <c r="D5" s="14" t="s">
        <v>33</v>
      </c>
      <c r="E5" s="14" t="s">
        <v>33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34</v>
      </c>
      <c r="C7" s="16" t="s">
        <v>35</v>
      </c>
      <c r="D7" s="16" t="s">
        <v>36</v>
      </c>
      <c r="E7" s="16" t="s">
        <v>9</v>
      </c>
    </row>
    <row r="8">
      <c r="A8" s="17">
        <v>1</v>
      </c>
      <c r="B8" s="17" t="s">
        <v>37</v>
      </c>
      <c r="C8" s="17">
        <v>1</v>
      </c>
      <c r="D8" s="17" t="s">
        <v>65</v>
      </c>
      <c r="E8" s="17">
        <v>285.77</v>
      </c>
    </row>
    <row r="9">
      <c r="A9" s="17" t="s">
        <v>39</v>
      </c>
      <c r="B9" s="17" t="s">
        <v>39</v>
      </c>
      <c r="C9" s="17">
        <f>SUBTOTAL(109,Criteria_Summary7.4[Elementos])</f>
      </c>
      <c r="D9" s="17" t="s">
        <v>39</v>
      </c>
      <c r="E9" s="17">
        <f>SUBTOTAL(109,Criteria_Summary7.4[Total])</f>
      </c>
    </row>
    <row r="10">
      <c r="A10" s="18" t="s">
        <v>40</v>
      </c>
      <c r="B10" s="18">
        <v>0</v>
      </c>
      <c r="C10" s="19"/>
      <c r="D10" s="19"/>
      <c r="E10" s="18">
        <v>285.77</v>
      </c>
    </row>
    <row r="13">
      <c r="A13" s="18" t="s">
        <v>65</v>
      </c>
      <c r="B13" s="18" t="s">
        <v>65</v>
      </c>
      <c r="C13" s="18" t="s">
        <v>65</v>
      </c>
      <c r="D13" s="18" t="s">
        <v>65</v>
      </c>
      <c r="E13" s="18" t="s">
        <v>65</v>
      </c>
    </row>
    <row r="14">
      <c r="A14" s="20"/>
      <c r="B14" s="20"/>
      <c r="C14" s="20"/>
      <c r="D14" s="20"/>
      <c r="E14" s="20"/>
    </row>
    <row r="15">
      <c r="A15" s="21" t="s">
        <v>34</v>
      </c>
      <c r="B15" s="21" t="s">
        <v>35</v>
      </c>
      <c r="C15" s="21" t="s">
        <v>41</v>
      </c>
      <c r="D15" s="21" t="s">
        <v>41</v>
      </c>
      <c r="E15" s="21" t="s">
        <v>9</v>
      </c>
    </row>
    <row r="16">
      <c r="A16" s="17" t="s">
        <v>37</v>
      </c>
      <c r="B16" s="17">
        <v>1</v>
      </c>
      <c r="C16" s="17" t="s">
        <v>66</v>
      </c>
      <c r="D16" s="17" t="s">
        <v>66</v>
      </c>
      <c r="E16" s="17">
        <v>285.77</v>
      </c>
    </row>
    <row r="18">
      <c r="A18" s="22" t="s">
        <v>61</v>
      </c>
      <c r="B18" s="22" t="s">
        <v>61</v>
      </c>
      <c r="C18" s="22" t="s">
        <v>61</v>
      </c>
      <c r="D18" s="22" t="s">
        <v>61</v>
      </c>
      <c r="E18" s="22" t="s">
        <v>61</v>
      </c>
    </row>
    <row r="19">
      <c r="A19" s="21" t="s">
        <v>62</v>
      </c>
      <c r="B19" s="21" t="s">
        <v>62</v>
      </c>
      <c r="C19" s="21" t="s">
        <v>62</v>
      </c>
      <c r="D19" s="21" t="s">
        <v>63</v>
      </c>
      <c r="E19" s="21"/>
    </row>
    <row r="20">
      <c r="A20" s="17"/>
      <c r="B20" s="17"/>
      <c r="C20" s="17"/>
      <c r="D20" s="17" t="s">
        <v>64</v>
      </c>
      <c r="E20" s="17" t="s">
        <v>47</v>
      </c>
    </row>
    <row r="22">
      <c r="A22" s="22" t="s">
        <v>43</v>
      </c>
      <c r="B22" s="22" t="s">
        <v>43</v>
      </c>
      <c r="C22" s="22" t="s">
        <v>43</v>
      </c>
      <c r="D22" s="22" t="s">
        <v>43</v>
      </c>
      <c r="E22" s="22" t="s">
        <v>43</v>
      </c>
    </row>
    <row r="23">
      <c r="A23" s="21" t="s">
        <v>44</v>
      </c>
      <c r="B23" s="21"/>
      <c r="C23" s="21"/>
      <c r="D23" s="21" t="s">
        <v>34</v>
      </c>
      <c r="E23" s="21"/>
    </row>
    <row r="24">
      <c r="A24" s="17" t="s">
        <v>45</v>
      </c>
      <c r="B24" s="17" t="s">
        <v>45</v>
      </c>
      <c r="C24" s="17" t="s">
        <v>45</v>
      </c>
      <c r="D24" s="17" t="s">
        <v>67</v>
      </c>
      <c r="E24" s="17" t="s">
        <v>47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7.xml><?xml version="1.0" encoding="utf-8"?>
<worksheet xmlns:r="http://schemas.openxmlformats.org/officeDocument/2006/relationships" xmlns="http://schemas.openxmlformats.org/spreadsheetml/2006/main">
  <dimension ref="A1:E25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15</v>
      </c>
      <c r="B1" s="9" t="s">
        <v>15</v>
      </c>
      <c r="C1" s="9" t="s">
        <v>15</v>
      </c>
      <c r="D1" s="9" t="s">
        <v>15</v>
      </c>
      <c r="E1" s="9" t="s">
        <v>15</v>
      </c>
    </row>
    <row r="2">
      <c r="A2" s="9" t="s">
        <v>15</v>
      </c>
      <c r="B2" s="9" t="s">
        <v>15</v>
      </c>
      <c r="C2" s="9" t="s">
        <v>15</v>
      </c>
      <c r="D2" s="9" t="s">
        <v>15</v>
      </c>
      <c r="E2" s="9" t="s">
        <v>15</v>
      </c>
    </row>
    <row r="4">
      <c r="A4" s="18" t="s">
        <v>38</v>
      </c>
      <c r="B4" s="18" t="s">
        <v>38</v>
      </c>
      <c r="C4" s="18" t="s">
        <v>38</v>
      </c>
      <c r="D4" s="18" t="s">
        <v>38</v>
      </c>
      <c r="E4" s="18" t="s">
        <v>38</v>
      </c>
    </row>
    <row r="5">
      <c r="A5" s="23" t="s">
        <v>39</v>
      </c>
      <c r="B5" s="23" t="s">
        <v>39</v>
      </c>
      <c r="C5" s="23" t="s">
        <v>39</v>
      </c>
      <c r="D5" s="23" t="s">
        <v>39</v>
      </c>
      <c r="E5" s="23" t="s">
        <v>39</v>
      </c>
    </row>
    <row r="6">
      <c r="A6" s="16" t="s">
        <v>68</v>
      </c>
      <c r="B6" s="16" t="s">
        <v>69</v>
      </c>
      <c r="C6" s="16" t="s">
        <v>70</v>
      </c>
      <c r="D6" s="16" t="s">
        <v>71</v>
      </c>
      <c r="E6" s="16" t="s">
        <v>72</v>
      </c>
    </row>
    <row r="7">
      <c r="A7" s="17" t="s">
        <v>73</v>
      </c>
      <c r="B7" s="17" t="s">
        <v>64</v>
      </c>
      <c r="C7" s="17" t="s">
        <v>46</v>
      </c>
      <c r="D7" s="17" t="s">
        <v>74</v>
      </c>
      <c r="E7" s="17">
        <v>13.639578545081106</v>
      </c>
    </row>
    <row r="8">
      <c r="A8" s="17" t="s">
        <v>73</v>
      </c>
      <c r="B8" s="17" t="s">
        <v>64</v>
      </c>
      <c r="C8" s="17" t="s">
        <v>46</v>
      </c>
      <c r="D8" s="17" t="s">
        <v>75</v>
      </c>
      <c r="E8" s="17">
        <v>3.7983534542604271</v>
      </c>
    </row>
    <row r="9">
      <c r="A9" s="17" t="s">
        <v>73</v>
      </c>
      <c r="B9" s="17" t="s">
        <v>64</v>
      </c>
      <c r="C9" s="17" t="s">
        <v>46</v>
      </c>
      <c r="D9" s="17" t="s">
        <v>76</v>
      </c>
      <c r="E9" s="17">
        <v>5.6699761746164183</v>
      </c>
    </row>
    <row r="10">
      <c r="A10" s="17" t="s">
        <v>73</v>
      </c>
      <c r="B10" s="17" t="s">
        <v>64</v>
      </c>
      <c r="C10" s="17" t="s">
        <v>46</v>
      </c>
      <c r="D10" s="17" t="s">
        <v>77</v>
      </c>
      <c r="E10" s="17">
        <v>2.91420612449241</v>
      </c>
    </row>
    <row r="11">
      <c r="A11" s="17" t="s">
        <v>73</v>
      </c>
      <c r="B11" s="17" t="s">
        <v>64</v>
      </c>
      <c r="C11" s="17" t="s">
        <v>46</v>
      </c>
      <c r="D11" s="17" t="s">
        <v>78</v>
      </c>
      <c r="E11" s="17">
        <v>13.639578545081106</v>
      </c>
    </row>
    <row r="12">
      <c r="A12" s="17" t="s">
        <v>73</v>
      </c>
      <c r="B12" s="17" t="s">
        <v>64</v>
      </c>
      <c r="C12" s="17" t="s">
        <v>46</v>
      </c>
      <c r="D12" s="17" t="s">
        <v>79</v>
      </c>
      <c r="E12" s="17">
        <v>3.7983534542604271</v>
      </c>
    </row>
    <row r="13">
      <c r="A13" s="17" t="s">
        <v>73</v>
      </c>
      <c r="B13" s="17" t="s">
        <v>64</v>
      </c>
      <c r="C13" s="17" t="s">
        <v>46</v>
      </c>
      <c r="D13" s="17" t="s">
        <v>80</v>
      </c>
      <c r="E13" s="17">
        <v>5.6699761746164183</v>
      </c>
    </row>
    <row r="14">
      <c r="A14" s="17" t="s">
        <v>73</v>
      </c>
      <c r="B14" s="17" t="s">
        <v>64</v>
      </c>
      <c r="C14" s="17" t="s">
        <v>46</v>
      </c>
      <c r="D14" s="17" t="s">
        <v>81</v>
      </c>
      <c r="E14" s="17">
        <v>2.91420612449241</v>
      </c>
    </row>
    <row r="15">
      <c r="A15" s="17" t="s">
        <v>73</v>
      </c>
      <c r="B15" s="17" t="s">
        <v>64</v>
      </c>
      <c r="C15" s="17" t="s">
        <v>46</v>
      </c>
      <c r="D15" s="17" t="s">
        <v>82</v>
      </c>
      <c r="E15" s="17">
        <v>24.805041434767251</v>
      </c>
    </row>
    <row r="16">
      <c r="A16" s="17" t="s">
        <v>73</v>
      </c>
      <c r="B16" s="17" t="s">
        <v>64</v>
      </c>
      <c r="C16" s="17" t="s">
        <v>46</v>
      </c>
      <c r="D16" s="17" t="s">
        <v>83</v>
      </c>
      <c r="E16" s="17">
        <v>0.876700086178821</v>
      </c>
    </row>
    <row r="17">
      <c r="A17" s="17" t="s">
        <v>73</v>
      </c>
      <c r="B17" s="17" t="s">
        <v>64</v>
      </c>
      <c r="C17" s="17" t="s">
        <v>46</v>
      </c>
      <c r="D17" s="17" t="s">
        <v>84</v>
      </c>
      <c r="E17" s="17">
        <v>16.2426413138469</v>
      </c>
    </row>
    <row r="18">
      <c r="A18" s="17" t="s">
        <v>73</v>
      </c>
      <c r="B18" s="17" t="s">
        <v>64</v>
      </c>
      <c r="C18" s="17" t="s">
        <v>46</v>
      </c>
      <c r="D18" s="17" t="s">
        <v>85</v>
      </c>
      <c r="E18" s="17">
        <v>2221.3580061836997</v>
      </c>
    </row>
    <row r="19">
      <c r="A19" s="17" t="s">
        <v>73</v>
      </c>
      <c r="B19" s="17" t="s">
        <v>64</v>
      </c>
      <c r="C19" s="17" t="s">
        <v>46</v>
      </c>
      <c r="D19" s="17" t="s">
        <v>86</v>
      </c>
      <c r="E19" s="17">
        <v>3328.3160515786471</v>
      </c>
    </row>
    <row r="20">
      <c r="A20" s="17" t="s">
        <v>73</v>
      </c>
      <c r="B20" s="17" t="s">
        <v>64</v>
      </c>
      <c r="C20" s="17" t="s">
        <v>46</v>
      </c>
      <c r="D20" s="17" t="s">
        <v>87</v>
      </c>
      <c r="E20" s="17">
        <v>4.8853232132993538</v>
      </c>
    </row>
    <row r="21">
      <c r="A21" s="17" t="s">
        <v>73</v>
      </c>
      <c r="B21" s="17" t="s">
        <v>64</v>
      </c>
      <c r="C21" s="17" t="s">
        <v>46</v>
      </c>
      <c r="D21" s="17" t="s">
        <v>88</v>
      </c>
      <c r="E21" s="17">
        <v>5.9999997409655377</v>
      </c>
    </row>
    <row r="22">
      <c r="A22" s="17" t="s">
        <v>73</v>
      </c>
      <c r="B22" s="17" t="s">
        <v>64</v>
      </c>
      <c r="C22" s="17" t="s">
        <v>46</v>
      </c>
      <c r="D22" s="17" t="s">
        <v>89</v>
      </c>
      <c r="E22" s="17">
        <v>21.9804810536793</v>
      </c>
    </row>
    <row r="23">
      <c r="A23" s="17" t="s">
        <v>73</v>
      </c>
      <c r="B23" s="17" t="s">
        <v>64</v>
      </c>
      <c r="C23" s="17" t="s">
        <v>46</v>
      </c>
      <c r="D23" s="17" t="s">
        <v>90</v>
      </c>
      <c r="E23" s="17">
        <v>19.077273181232989</v>
      </c>
    </row>
    <row r="24">
      <c r="A24" s="17" t="s">
        <v>73</v>
      </c>
      <c r="B24" s="17" t="s">
        <v>64</v>
      </c>
      <c r="C24" s="17" t="s">
        <v>46</v>
      </c>
      <c r="D24" s="17" t="s">
        <v>91</v>
      </c>
      <c r="E24" s="17">
        <v>20.512229634592412</v>
      </c>
    </row>
    <row r="25">
      <c r="A25" s="1" t="s">
        <v>39</v>
      </c>
      <c r="B25" s="1" t="s">
        <v>39</v>
      </c>
      <c r="C25" s="1">
        <f>SUBTOTAL(103,Elements7_11[Elemento])</f>
      </c>
      <c r="D25" s="1" t="s">
        <v>39</v>
      </c>
      <c r="E25" s="1">
        <f>SUBTOTAL(109,Elements7_11[Totais:])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8.xml><?xml version="1.0" encoding="utf-8"?>
<worksheet xmlns:r="http://schemas.openxmlformats.org/officeDocument/2006/relationships" xmlns="http://schemas.openxmlformats.org/spreadsheetml/2006/main">
  <dimension ref="A1:E23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20</v>
      </c>
      <c r="B1" s="9" t="s">
        <v>20</v>
      </c>
      <c r="C1" s="9" t="s">
        <v>20</v>
      </c>
      <c r="D1" s="9" t="s">
        <v>20</v>
      </c>
      <c r="E1" s="9" t="s">
        <v>20</v>
      </c>
    </row>
    <row r="2">
      <c r="A2" s="9" t="s">
        <v>20</v>
      </c>
      <c r="B2" s="9" t="s">
        <v>20</v>
      </c>
      <c r="C2" s="9" t="s">
        <v>20</v>
      </c>
      <c r="D2" s="9" t="s">
        <v>20</v>
      </c>
      <c r="E2" s="9" t="s">
        <v>20</v>
      </c>
    </row>
    <row r="4">
      <c r="A4" s="18" t="s">
        <v>55</v>
      </c>
      <c r="B4" s="18" t="s">
        <v>55</v>
      </c>
      <c r="C4" s="18" t="s">
        <v>55</v>
      </c>
      <c r="D4" s="18" t="s">
        <v>55</v>
      </c>
      <c r="E4" s="18" t="s">
        <v>55</v>
      </c>
    </row>
    <row r="5">
      <c r="A5" s="23" t="s">
        <v>39</v>
      </c>
      <c r="B5" s="23" t="s">
        <v>39</v>
      </c>
      <c r="C5" s="23" t="s">
        <v>39</v>
      </c>
      <c r="D5" s="23" t="s">
        <v>39</v>
      </c>
      <c r="E5" s="23" t="s">
        <v>39</v>
      </c>
    </row>
    <row r="6">
      <c r="A6" s="16" t="s">
        <v>68</v>
      </c>
      <c r="B6" s="16" t="s">
        <v>69</v>
      </c>
      <c r="C6" s="16" t="s">
        <v>70</v>
      </c>
      <c r="D6" s="16" t="s">
        <v>71</v>
      </c>
      <c r="E6" s="16" t="s">
        <v>72</v>
      </c>
    </row>
    <row r="7">
      <c r="A7" s="17" t="s">
        <v>73</v>
      </c>
      <c r="B7" s="17" t="s">
        <v>64</v>
      </c>
      <c r="C7" s="17" t="s">
        <v>58</v>
      </c>
      <c r="D7" s="17" t="s">
        <v>92</v>
      </c>
      <c r="E7" s="17">
        <v>0.0978999979532741</v>
      </c>
    </row>
    <row r="8">
      <c r="A8" s="17" t="s">
        <v>73</v>
      </c>
      <c r="B8" s="17" t="s">
        <v>64</v>
      </c>
      <c r="C8" s="17" t="s">
        <v>58</v>
      </c>
      <c r="D8" s="17" t="s">
        <v>93</v>
      </c>
      <c r="E8" s="17">
        <v>0.0439541570063497</v>
      </c>
    </row>
    <row r="9">
      <c r="A9" s="17" t="s">
        <v>73</v>
      </c>
      <c r="B9" s="17" t="s">
        <v>64</v>
      </c>
      <c r="C9" s="17" t="s">
        <v>58</v>
      </c>
      <c r="D9" s="17" t="s">
        <v>94</v>
      </c>
      <c r="E9" s="17">
        <v>0.097899997953273851</v>
      </c>
    </row>
    <row r="10">
      <c r="A10" s="17" t="s">
        <v>73</v>
      </c>
      <c r="B10" s="17" t="s">
        <v>64</v>
      </c>
      <c r="C10" s="17" t="s">
        <v>58</v>
      </c>
      <c r="D10" s="17" t="s">
        <v>95</v>
      </c>
      <c r="E10" s="17">
        <v>0.0439541570063497</v>
      </c>
    </row>
    <row r="11">
      <c r="A11" s="17" t="s">
        <v>73</v>
      </c>
      <c r="B11" s="17" t="s">
        <v>64</v>
      </c>
      <c r="C11" s="17" t="s">
        <v>59</v>
      </c>
      <c r="D11" s="17" t="s">
        <v>96</v>
      </c>
      <c r="E11" s="17">
        <v>0.35068001204135957</v>
      </c>
    </row>
    <row r="12">
      <c r="A12" s="17" t="s">
        <v>73</v>
      </c>
      <c r="B12" s="17" t="s">
        <v>64</v>
      </c>
      <c r="C12" s="17" t="s">
        <v>57</v>
      </c>
      <c r="D12" s="17" t="s">
        <v>97</v>
      </c>
      <c r="E12" s="17">
        <v>3.4019854871723072</v>
      </c>
    </row>
    <row r="13">
      <c r="A13" s="17" t="s">
        <v>73</v>
      </c>
      <c r="B13" s="17" t="s">
        <v>64</v>
      </c>
      <c r="C13" s="17" t="s">
        <v>57</v>
      </c>
      <c r="D13" s="17" t="s">
        <v>98</v>
      </c>
      <c r="E13" s="17">
        <v>1.7485236121932333</v>
      </c>
    </row>
    <row r="14">
      <c r="A14" s="17" t="s">
        <v>73</v>
      </c>
      <c r="B14" s="17" t="s">
        <v>64</v>
      </c>
      <c r="C14" s="17" t="s">
        <v>57</v>
      </c>
      <c r="D14" s="17" t="s">
        <v>99</v>
      </c>
      <c r="E14" s="17">
        <v>3.4019854871723068</v>
      </c>
    </row>
    <row r="15">
      <c r="A15" s="17" t="s">
        <v>73</v>
      </c>
      <c r="B15" s="17" t="s">
        <v>64</v>
      </c>
      <c r="C15" s="17" t="s">
        <v>57</v>
      </c>
      <c r="D15" s="17" t="s">
        <v>100</v>
      </c>
      <c r="E15" s="17">
        <v>1.7485236121932308</v>
      </c>
    </row>
    <row r="16">
      <c r="A16" s="17" t="s">
        <v>73</v>
      </c>
      <c r="B16" s="17" t="s">
        <v>64</v>
      </c>
      <c r="C16" s="17" t="s">
        <v>57</v>
      </c>
      <c r="D16" s="17" t="s">
        <v>101</v>
      </c>
      <c r="E16" s="17">
        <v>14.883023908913474</v>
      </c>
    </row>
    <row r="17">
      <c r="A17" s="17" t="s">
        <v>73</v>
      </c>
      <c r="B17" s="17" t="s">
        <v>64</v>
      </c>
      <c r="C17" s="17" t="s">
        <v>57</v>
      </c>
      <c r="D17" s="17" t="s">
        <v>102</v>
      </c>
      <c r="E17" s="17">
        <v>3.5999996143164128</v>
      </c>
    </row>
    <row r="18">
      <c r="A18" s="17" t="s">
        <v>73</v>
      </c>
      <c r="B18" s="17" t="s">
        <v>64</v>
      </c>
      <c r="C18" s="17" t="s">
        <v>57</v>
      </c>
      <c r="D18" s="17" t="s">
        <v>103</v>
      </c>
      <c r="E18" s="17">
        <v>2.9311937404948152</v>
      </c>
    </row>
    <row r="19">
      <c r="A19" s="17" t="s">
        <v>73</v>
      </c>
      <c r="B19" s="17" t="s">
        <v>64</v>
      </c>
      <c r="C19" s="17" t="s">
        <v>57</v>
      </c>
      <c r="D19" s="17" t="s">
        <v>104</v>
      </c>
      <c r="E19" s="17">
        <v>9.7455841649618016</v>
      </c>
    </row>
    <row r="20">
      <c r="A20" s="17" t="s">
        <v>73</v>
      </c>
      <c r="B20" s="17" t="s">
        <v>64</v>
      </c>
      <c r="C20" s="17" t="s">
        <v>57</v>
      </c>
      <c r="D20" s="17" t="s">
        <v>105</v>
      </c>
      <c r="E20" s="17">
        <v>13.094627913732239</v>
      </c>
    </row>
    <row r="21">
      <c r="A21" s="17" t="s">
        <v>73</v>
      </c>
      <c r="B21" s="17" t="s">
        <v>64</v>
      </c>
      <c r="C21" s="17" t="s">
        <v>57</v>
      </c>
      <c r="D21" s="17" t="s">
        <v>106</v>
      </c>
      <c r="E21" s="17">
        <v>9.538635213911105</v>
      </c>
    </row>
    <row r="22">
      <c r="A22" s="17" t="s">
        <v>73</v>
      </c>
      <c r="B22" s="17" t="s">
        <v>64</v>
      </c>
      <c r="C22" s="17" t="s">
        <v>57</v>
      </c>
      <c r="D22" s="17" t="s">
        <v>107</v>
      </c>
      <c r="E22" s="17">
        <v>12.307336993544817</v>
      </c>
    </row>
    <row r="23">
      <c r="A23" s="1" t="s">
        <v>39</v>
      </c>
      <c r="B23" s="1" t="s">
        <v>39</v>
      </c>
      <c r="C23" s="1">
        <f>SUBTOTAL(103,Elements7_21[Elemento])</f>
      </c>
      <c r="D23" s="1" t="s">
        <v>39</v>
      </c>
      <c r="E23" s="1">
        <f>SUBTOTAL(109,Elements7_21[Totais:])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9.xml><?xml version="1.0" encoding="utf-8"?>
<worksheet xmlns:r="http://schemas.openxmlformats.org/officeDocument/2006/relationships" xmlns="http://schemas.openxmlformats.org/spreadsheetml/2006/main">
  <dimension ref="A1:E25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25</v>
      </c>
      <c r="B1" s="9" t="s">
        <v>25</v>
      </c>
      <c r="C1" s="9" t="s">
        <v>25</v>
      </c>
      <c r="D1" s="9" t="s">
        <v>25</v>
      </c>
      <c r="E1" s="9" t="s">
        <v>25</v>
      </c>
    </row>
    <row r="2">
      <c r="A2" s="9" t="s">
        <v>25</v>
      </c>
      <c r="B2" s="9" t="s">
        <v>25</v>
      </c>
      <c r="C2" s="9" t="s">
        <v>25</v>
      </c>
      <c r="D2" s="9" t="s">
        <v>25</v>
      </c>
      <c r="E2" s="9" t="s">
        <v>25</v>
      </c>
    </row>
    <row r="4">
      <c r="A4" s="18" t="s">
        <v>60</v>
      </c>
      <c r="B4" s="18" t="s">
        <v>60</v>
      </c>
      <c r="C4" s="18" t="s">
        <v>60</v>
      </c>
      <c r="D4" s="18" t="s">
        <v>60</v>
      </c>
      <c r="E4" s="18" t="s">
        <v>60</v>
      </c>
    </row>
    <row r="5">
      <c r="A5" s="23" t="s">
        <v>39</v>
      </c>
      <c r="B5" s="23" t="s">
        <v>39</v>
      </c>
      <c r="C5" s="23" t="s">
        <v>39</v>
      </c>
      <c r="D5" s="23" t="s">
        <v>39</v>
      </c>
      <c r="E5" s="23" t="s">
        <v>39</v>
      </c>
    </row>
    <row r="6">
      <c r="A6" s="16" t="s">
        <v>68</v>
      </c>
      <c r="B6" s="16" t="s">
        <v>69</v>
      </c>
      <c r="C6" s="16" t="s">
        <v>70</v>
      </c>
      <c r="D6" s="16" t="s">
        <v>71</v>
      </c>
      <c r="E6" s="16" t="s">
        <v>72</v>
      </c>
    </row>
    <row r="7">
      <c r="A7" s="17" t="s">
        <v>73</v>
      </c>
      <c r="B7" s="17" t="s">
        <v>64</v>
      </c>
      <c r="C7" s="17" t="s">
        <v>46</v>
      </c>
      <c r="D7" s="17" t="s">
        <v>74</v>
      </c>
      <c r="E7" s="17">
        <v>0.68197888363337256</v>
      </c>
    </row>
    <row r="8">
      <c r="A8" s="17" t="s">
        <v>73</v>
      </c>
      <c r="B8" s="17" t="s">
        <v>64</v>
      </c>
      <c r="C8" s="17" t="s">
        <v>46</v>
      </c>
      <c r="D8" s="17" t="s">
        <v>75</v>
      </c>
      <c r="E8" s="17">
        <v>0.18991766056552209</v>
      </c>
    </row>
    <row r="9">
      <c r="A9" s="17" t="s">
        <v>73</v>
      </c>
      <c r="B9" s="17" t="s">
        <v>64</v>
      </c>
      <c r="C9" s="17" t="s">
        <v>46</v>
      </c>
      <c r="D9" s="17" t="s">
        <v>76</v>
      </c>
      <c r="E9" s="17">
        <v>0.28349879059769234</v>
      </c>
    </row>
    <row r="10">
      <c r="A10" s="17" t="s">
        <v>73</v>
      </c>
      <c r="B10" s="17" t="s">
        <v>64</v>
      </c>
      <c r="C10" s="17" t="s">
        <v>46</v>
      </c>
      <c r="D10" s="17" t="s">
        <v>77</v>
      </c>
      <c r="E10" s="17">
        <v>0.14571029690470927</v>
      </c>
    </row>
    <row r="11">
      <c r="A11" s="17" t="s">
        <v>73</v>
      </c>
      <c r="B11" s="17" t="s">
        <v>64</v>
      </c>
      <c r="C11" s="17" t="s">
        <v>46</v>
      </c>
      <c r="D11" s="17" t="s">
        <v>78</v>
      </c>
      <c r="E11" s="17">
        <v>0.68197888363337256</v>
      </c>
    </row>
    <row r="12">
      <c r="A12" s="17" t="s">
        <v>73</v>
      </c>
      <c r="B12" s="17" t="s">
        <v>64</v>
      </c>
      <c r="C12" s="17" t="s">
        <v>46</v>
      </c>
      <c r="D12" s="17" t="s">
        <v>79</v>
      </c>
      <c r="E12" s="17">
        <v>0.18991766056552209</v>
      </c>
    </row>
    <row r="13">
      <c r="A13" s="17" t="s">
        <v>73</v>
      </c>
      <c r="B13" s="17" t="s">
        <v>64</v>
      </c>
      <c r="C13" s="17" t="s">
        <v>46</v>
      </c>
      <c r="D13" s="17" t="s">
        <v>80</v>
      </c>
      <c r="E13" s="17">
        <v>0.28349879059769234</v>
      </c>
    </row>
    <row r="14">
      <c r="A14" s="17" t="s">
        <v>73</v>
      </c>
      <c r="B14" s="17" t="s">
        <v>64</v>
      </c>
      <c r="C14" s="17" t="s">
        <v>46</v>
      </c>
      <c r="D14" s="17" t="s">
        <v>81</v>
      </c>
      <c r="E14" s="17">
        <v>0.14571029690470927</v>
      </c>
    </row>
    <row r="15">
      <c r="A15" s="17" t="s">
        <v>73</v>
      </c>
      <c r="B15" s="17" t="s">
        <v>64</v>
      </c>
      <c r="C15" s="17" t="s">
        <v>46</v>
      </c>
      <c r="D15" s="17" t="s">
        <v>82</v>
      </c>
      <c r="E15" s="17">
        <v>1.2402519924094566</v>
      </c>
    </row>
    <row r="16">
      <c r="A16" s="17" t="s">
        <v>73</v>
      </c>
      <c r="B16" s="17" t="s">
        <v>64</v>
      </c>
      <c r="C16" s="17" t="s">
        <v>46</v>
      </c>
      <c r="D16" s="17" t="s">
        <v>83</v>
      </c>
      <c r="E16" s="17">
        <v>0.043835001505169946</v>
      </c>
    </row>
    <row r="17">
      <c r="A17" s="17" t="s">
        <v>73</v>
      </c>
      <c r="B17" s="17" t="s">
        <v>64</v>
      </c>
      <c r="C17" s="17" t="s">
        <v>46</v>
      </c>
      <c r="D17" s="17" t="s">
        <v>84</v>
      </c>
      <c r="E17" s="17">
        <v>0.81213201374681687</v>
      </c>
    </row>
    <row r="18">
      <c r="A18" s="17" t="s">
        <v>73</v>
      </c>
      <c r="B18" s="17" t="s">
        <v>64</v>
      </c>
      <c r="C18" s="17" t="s">
        <v>46</v>
      </c>
      <c r="D18" s="17" t="s">
        <v>85</v>
      </c>
      <c r="E18" s="17">
        <v>111.0742277337842</v>
      </c>
    </row>
    <row r="19">
      <c r="A19" s="17" t="s">
        <v>73</v>
      </c>
      <c r="B19" s="17" t="s">
        <v>64</v>
      </c>
      <c r="C19" s="17" t="s">
        <v>46</v>
      </c>
      <c r="D19" s="17" t="s">
        <v>86</v>
      </c>
      <c r="E19" s="17">
        <v>166.41691497031744</v>
      </c>
    </row>
    <row r="20">
      <c r="A20" s="17" t="s">
        <v>73</v>
      </c>
      <c r="B20" s="17" t="s">
        <v>64</v>
      </c>
      <c r="C20" s="17" t="s">
        <v>46</v>
      </c>
      <c r="D20" s="17" t="s">
        <v>87</v>
      </c>
      <c r="E20" s="17">
        <v>0.24426614504123464</v>
      </c>
    </row>
    <row r="21">
      <c r="A21" s="17" t="s">
        <v>73</v>
      </c>
      <c r="B21" s="17" t="s">
        <v>64</v>
      </c>
      <c r="C21" s="17" t="s">
        <v>46</v>
      </c>
      <c r="D21" s="17" t="s">
        <v>88</v>
      </c>
      <c r="E21" s="17">
        <v>0.29999996785970112</v>
      </c>
    </row>
    <row r="22">
      <c r="A22" s="17" t="s">
        <v>73</v>
      </c>
      <c r="B22" s="17" t="s">
        <v>64</v>
      </c>
      <c r="C22" s="17" t="s">
        <v>46</v>
      </c>
      <c r="D22" s="17" t="s">
        <v>89</v>
      </c>
      <c r="E22" s="17">
        <v>1.0990239823882739</v>
      </c>
    </row>
    <row r="23">
      <c r="A23" s="17" t="s">
        <v>73</v>
      </c>
      <c r="B23" s="17" t="s">
        <v>64</v>
      </c>
      <c r="C23" s="17" t="s">
        <v>46</v>
      </c>
      <c r="D23" s="17" t="s">
        <v>90</v>
      </c>
      <c r="E23" s="17">
        <v>0.95386359805069709</v>
      </c>
    </row>
    <row r="24">
      <c r="A24" s="17" t="s">
        <v>73</v>
      </c>
      <c r="B24" s="17" t="s">
        <v>64</v>
      </c>
      <c r="C24" s="17" t="s">
        <v>46</v>
      </c>
      <c r="D24" s="17" t="s">
        <v>91</v>
      </c>
      <c r="E24" s="17">
        <v>1.0256114161295395</v>
      </c>
    </row>
    <row r="25">
      <c r="A25" s="1" t="s">
        <v>39</v>
      </c>
      <c r="B25" s="1" t="s">
        <v>39</v>
      </c>
      <c r="C25" s="1">
        <f>SUBTOTAL(103,Elements7_31[Elemento])</f>
      </c>
      <c r="D25" s="1" t="s">
        <v>39</v>
      </c>
      <c r="E25" s="1">
        <f>SUBTOTAL(109,Elements7_31[Totais:])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